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79f7c9f8d4100ac/Documents/LHHP ACCOUNTS/Accounts 2025 2026/"/>
    </mc:Choice>
  </mc:AlternateContent>
  <xr:revisionPtr revIDLastSave="0" documentId="8_{8FF867C4-57EA-457B-94C4-A2E7375A7FD9}" xr6:coauthVersionLast="47" xr6:coauthVersionMax="47" xr10:uidLastSave="{00000000-0000-0000-0000-000000000000}"/>
  <bookViews>
    <workbookView xWindow="204" yWindow="948" windowWidth="22836" windowHeight="11292" tabRatio="599" activeTab="1" xr2:uid="{00000000-000D-0000-FFFF-FFFF00000000}"/>
  </bookViews>
  <sheets>
    <sheet name="INCOME-EXPENDITURE" sheetId="1" r:id="rId1"/>
    <sheet name="STATEMENT" sheetId="2" r:id="rId2"/>
  </sheets>
  <definedNames>
    <definedName name="_xlnm.Print_Area" localSheetId="0">'INCOME-EXPENDITURE'!$C$1:$Q$46</definedName>
    <definedName name="_xlnm.Print_Area" localSheetId="1">STATEMENT!$A$1:$J$30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9" i="1" l="1"/>
  <c r="I39" i="1"/>
  <c r="H39" i="1"/>
  <c r="G39" i="1"/>
  <c r="F39" i="1"/>
  <c r="H9" i="2" l="1"/>
  <c r="I46" i="1"/>
  <c r="F46" i="1"/>
  <c r="H7" i="2" s="1"/>
  <c r="O39" i="1"/>
  <c r="N39" i="1"/>
  <c r="L39" i="1"/>
  <c r="M39" i="1"/>
  <c r="G46" i="1"/>
  <c r="I23" i="2" l="1"/>
  <c r="H46" i="1"/>
  <c r="I11" i="2" l="1"/>
</calcChain>
</file>

<file path=xl/sharedStrings.xml><?xml version="1.0" encoding="utf-8"?>
<sst xmlns="http://schemas.openxmlformats.org/spreadsheetml/2006/main" count="222" uniqueCount="123">
  <si>
    <t>Invoice Date</t>
  </si>
  <si>
    <t>Payee</t>
  </si>
  <si>
    <t>Total</t>
  </si>
  <si>
    <t>VAT</t>
  </si>
  <si>
    <t>Invoice No/Ref</t>
  </si>
  <si>
    <t>Precept</t>
  </si>
  <si>
    <t>Statement of Assets</t>
  </si>
  <si>
    <t>Income</t>
  </si>
  <si>
    <t>less</t>
  </si>
  <si>
    <t>Expenditure</t>
  </si>
  <si>
    <t>Audit</t>
  </si>
  <si>
    <t>current account</t>
  </si>
  <si>
    <t>deposit account</t>
  </si>
  <si>
    <t>LAMPORT and HANGING HOUGHTON PARISH COUNCIL</t>
  </si>
  <si>
    <t>Financial Year End</t>
  </si>
  <si>
    <t>Receipts</t>
  </si>
  <si>
    <t>travel</t>
  </si>
  <si>
    <t>tax</t>
  </si>
  <si>
    <t>Subs</t>
  </si>
  <si>
    <t>Interest</t>
  </si>
  <si>
    <t>Payment date</t>
  </si>
  <si>
    <t>Clerk Salary net</t>
  </si>
  <si>
    <t xml:space="preserve"> </t>
  </si>
  <si>
    <t>Reconciliation to bank statements:</t>
  </si>
  <si>
    <t xml:space="preserve">                        </t>
  </si>
  <si>
    <t>F R Allbury</t>
  </si>
  <si>
    <t>Misc./Projects</t>
  </si>
  <si>
    <t>.</t>
  </si>
  <si>
    <t>B/P</t>
  </si>
  <si>
    <t>f</t>
  </si>
  <si>
    <t>CW Grounds Maintenance</t>
  </si>
  <si>
    <t>Community Heartbeat</t>
  </si>
  <si>
    <t>HMRC</t>
  </si>
  <si>
    <t>Description</t>
  </si>
  <si>
    <t>NcALC</t>
  </si>
  <si>
    <t>ACRE</t>
  </si>
  <si>
    <t>LGA 1972</t>
  </si>
  <si>
    <t>S.136</t>
  </si>
  <si>
    <t>S.228</t>
  </si>
  <si>
    <t>S.112</t>
  </si>
  <si>
    <t>S.143</t>
  </si>
  <si>
    <t>S.137</t>
  </si>
  <si>
    <t>Misc</t>
  </si>
  <si>
    <t>Payments drawn but not yet presented</t>
  </si>
  <si>
    <t>Date</t>
  </si>
  <si>
    <t>Zurich</t>
  </si>
  <si>
    <t>Year to 31 March 2026</t>
  </si>
  <si>
    <t>Phone Rental year 8</t>
  </si>
  <si>
    <t>Insurance</t>
  </si>
  <si>
    <t>VAT Reclaim</t>
  </si>
  <si>
    <t>Grass cutting April</t>
  </si>
  <si>
    <t>Data Protection</t>
  </si>
  <si>
    <t>Reserves brought forward 1 April 2025</t>
  </si>
  <si>
    <t>Bank interest</t>
  </si>
  <si>
    <t>29.04.2025</t>
  </si>
  <si>
    <t>11.04.2025</t>
  </si>
  <si>
    <t>30.04.2025</t>
  </si>
  <si>
    <t>14.05.2025</t>
  </si>
  <si>
    <t>C. Harris</t>
  </si>
  <si>
    <t>27.05.2025</t>
  </si>
  <si>
    <t>Chairman's Allowance APM</t>
  </si>
  <si>
    <t>S.15(5)/35(5)</t>
  </si>
  <si>
    <t>16.07.2025</t>
  </si>
  <si>
    <t>APM catering</t>
  </si>
  <si>
    <t>Grass cutting May</t>
  </si>
  <si>
    <t>F. Barclay</t>
  </si>
  <si>
    <t>Grass seed</t>
  </si>
  <si>
    <t>11.08.2025</t>
  </si>
  <si>
    <t>Grass cutting June</t>
  </si>
  <si>
    <t>17.09.2025</t>
  </si>
  <si>
    <t>Grass cutting July/August</t>
  </si>
  <si>
    <t>19.11.2025</t>
  </si>
  <si>
    <t>Microsoft Licence</t>
  </si>
  <si>
    <t>Grass cutting grant</t>
  </si>
  <si>
    <t>14.10.2025</t>
  </si>
  <si>
    <t>Grass cutting September</t>
  </si>
  <si>
    <t>Lamport Hall</t>
  </si>
  <si>
    <t>19.11.1025</t>
  </si>
  <si>
    <t>Churchyard grass cutting</t>
  </si>
  <si>
    <t>WNC</t>
  </si>
  <si>
    <t>Election expenses</t>
  </si>
  <si>
    <t xml:space="preserve">ECO grant WNC   </t>
  </si>
  <si>
    <t>28.11.2025</t>
  </si>
  <si>
    <t>Laptop service/update</t>
  </si>
  <si>
    <t>21.01.2026</t>
  </si>
  <si>
    <t>23.01.2026</t>
  </si>
  <si>
    <t>BP</t>
  </si>
  <si>
    <t>Habitat Aid Ltd</t>
  </si>
  <si>
    <t>Fruit Trees :  Eco grant</t>
  </si>
  <si>
    <t>Total payments</t>
  </si>
  <si>
    <t>Total receipts</t>
  </si>
  <si>
    <t>CJ Wildlife</t>
  </si>
  <si>
    <t>10.02.2026</t>
  </si>
  <si>
    <t>Nesting boxes:  Eco grant</t>
  </si>
  <si>
    <t>C. Payne</t>
  </si>
  <si>
    <t>25.02.2026</t>
  </si>
  <si>
    <t>Tawny owl box:  Eco grant</t>
  </si>
  <si>
    <t>Luke Worth</t>
  </si>
  <si>
    <t>03.03.2026</t>
  </si>
  <si>
    <t>Gardening works:  Eco grant</t>
  </si>
  <si>
    <t>18.03.2026</t>
  </si>
  <si>
    <t>Use of home office 2025/6</t>
  </si>
  <si>
    <t>The Plantsman</t>
  </si>
  <si>
    <t>Plants:  Eco grant</t>
  </si>
  <si>
    <t>LMR Buuilding Supplies</t>
  </si>
  <si>
    <t>12.03.2026</t>
  </si>
  <si>
    <t>Information Commissioner</t>
  </si>
  <si>
    <t>24.03.2026</t>
  </si>
  <si>
    <t>D/D</t>
  </si>
  <si>
    <t>20.03.2026</t>
  </si>
  <si>
    <t>Solar Panel:  Eco grant</t>
  </si>
  <si>
    <t>Pondkeeper</t>
  </si>
  <si>
    <t>Preformed pond:  Eco grant</t>
  </si>
  <si>
    <t>Evengreener</t>
  </si>
  <si>
    <t>30.03.2026</t>
  </si>
  <si>
    <t>Rainwater barrels:  Eco grant</t>
  </si>
  <si>
    <t>31.03.2026</t>
  </si>
  <si>
    <t>Plants/waterbutt link:  Eco grant</t>
  </si>
  <si>
    <t>S.215</t>
  </si>
  <si>
    <t>S/215</t>
  </si>
  <si>
    <t>S.316</t>
  </si>
  <si>
    <t>01.04.2026</t>
  </si>
  <si>
    <t>Reserves in hand at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</si>
</sst>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#,##0.00_ ;\-#,##0.00\ 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u/>
      <sz val="10"/>
      <name val="Arial Narrow"/>
      <family val="2"/>
    </font>
    <font>
      <u/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2" fontId="0" fillId="0" borderId="0" xfId="0" applyNumberFormat="1"/>
    <xf numFmtId="2" fontId="0" fillId="0" borderId="1" xfId="0" applyNumberFormat="1" applyBorder="1"/>
    <xf numFmtId="0" fontId="5" fillId="0" borderId="0" xfId="0" applyFont="1"/>
    <xf numFmtId="14" fontId="5" fillId="0" borderId="0" xfId="0" applyNumberFormat="1" applyFont="1"/>
    <xf numFmtId="0" fontId="0" fillId="0" borderId="0" xfId="0" applyAlignment="1">
      <alignment horizontal="left"/>
    </xf>
    <xf numFmtId="2" fontId="3" fillId="0" borderId="0" xfId="0" applyNumberFormat="1" applyFont="1"/>
    <xf numFmtId="2" fontId="5" fillId="0" borderId="0" xfId="0" applyNumberFormat="1" applyFont="1"/>
    <xf numFmtId="0" fontId="7" fillId="0" borderId="0" xfId="0" applyFont="1"/>
    <xf numFmtId="164" fontId="3" fillId="0" borderId="2" xfId="0" applyNumberFormat="1" applyFont="1" applyBorder="1"/>
    <xf numFmtId="44" fontId="0" fillId="0" borderId="0" xfId="0" applyNumberFormat="1"/>
    <xf numFmtId="14" fontId="8" fillId="0" borderId="0" xfId="0" applyNumberFormat="1" applyFont="1"/>
    <xf numFmtId="0" fontId="6" fillId="0" borderId="0" xfId="0" applyFont="1"/>
    <xf numFmtId="15" fontId="3" fillId="0" borderId="0" xfId="0" applyNumberFormat="1" applyFont="1"/>
    <xf numFmtId="0" fontId="9" fillId="0" borderId="0" xfId="0" applyFont="1"/>
    <xf numFmtId="0" fontId="5" fillId="0" borderId="0" xfId="0" applyFont="1" applyAlignment="1">
      <alignment horizontal="center"/>
    </xf>
    <xf numFmtId="14" fontId="9" fillId="0" borderId="0" xfId="0" applyNumberFormat="1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164" fontId="1" fillId="0" borderId="1" xfId="0" applyNumberFormat="1" applyFont="1" applyBorder="1"/>
    <xf numFmtId="4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2" fontId="12" fillId="0" borderId="0" xfId="0" applyNumberFormat="1" applyFont="1"/>
    <xf numFmtId="4" fontId="12" fillId="0" borderId="0" xfId="0" applyNumberFormat="1" applyFont="1"/>
    <xf numFmtId="164" fontId="5" fillId="0" borderId="0" xfId="0" applyNumberFormat="1" applyFont="1"/>
    <xf numFmtId="0" fontId="4" fillId="0" borderId="0" xfId="0" applyFont="1" applyAlignment="1">
      <alignment horizontal="right" wrapText="1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right"/>
    </xf>
    <xf numFmtId="4" fontId="11" fillId="0" borderId="0" xfId="0" applyNumberFormat="1" applyFont="1"/>
    <xf numFmtId="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center"/>
    </xf>
    <xf numFmtId="8" fontId="0" fillId="0" borderId="0" xfId="0" applyNumberFormat="1" applyAlignment="1">
      <alignment horizontal="center"/>
    </xf>
    <xf numFmtId="8" fontId="0" fillId="0" borderId="0" xfId="0" applyNumberForma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14" fontId="14" fillId="0" borderId="0" xfId="0" applyNumberFormat="1" applyFont="1"/>
    <xf numFmtId="2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" fontId="1" fillId="0" borderId="0" xfId="0" applyNumberFormat="1" applyFont="1" applyAlignment="1">
      <alignment horizontal="left"/>
    </xf>
    <xf numFmtId="4" fontId="1" fillId="0" borderId="0" xfId="0" applyNumberFormat="1" applyFont="1"/>
    <xf numFmtId="164" fontId="1" fillId="0" borderId="0" xfId="0" applyNumberFormat="1" applyFont="1" applyAlignment="1">
      <alignment horizontal="right"/>
    </xf>
    <xf numFmtId="14" fontId="6" fillId="0" borderId="0" xfId="0" applyNumberFormat="1" applyFont="1"/>
    <xf numFmtId="164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2" fontId="11" fillId="0" borderId="0" xfId="0" applyNumberFormat="1" applyFont="1"/>
    <xf numFmtId="4" fontId="7" fillId="0" borderId="0" xfId="0" applyNumberFormat="1" applyFont="1"/>
    <xf numFmtId="1" fontId="11" fillId="0" borderId="0" xfId="0" applyNumberFormat="1" applyFont="1" applyAlignment="1">
      <alignment horizont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6" fillId="0" borderId="0" xfId="0" applyFont="1"/>
    <xf numFmtId="4" fontId="1" fillId="0" borderId="0" xfId="0" applyNumberFormat="1" applyFont="1" applyAlignment="1">
      <alignment horizontal="center"/>
    </xf>
    <xf numFmtId="43" fontId="11" fillId="0" borderId="0" xfId="0" applyNumberFormat="1" applyFont="1"/>
    <xf numFmtId="14" fontId="1" fillId="0" borderId="0" xfId="0" applyNumberFormat="1" applyFont="1" applyAlignment="1">
      <alignment horizontal="left"/>
    </xf>
    <xf numFmtId="44" fontId="0" fillId="0" borderId="0" xfId="0" applyNumberFormat="1" applyAlignment="1">
      <alignment horizontal="left"/>
    </xf>
    <xf numFmtId="2" fontId="11" fillId="0" borderId="1" xfId="0" applyNumberFormat="1" applyFont="1" applyBorder="1" applyAlignment="1">
      <alignment horizontal="right"/>
    </xf>
    <xf numFmtId="2" fontId="5" fillId="0" borderId="1" xfId="0" applyNumberFormat="1" applyFont="1" applyBorder="1"/>
    <xf numFmtId="2" fontId="11" fillId="0" borderId="1" xfId="0" applyNumberFormat="1" applyFont="1" applyBorder="1"/>
    <xf numFmtId="2" fontId="1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43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3"/>
  <sheetViews>
    <sheetView topLeftCell="B23" workbookViewId="0">
      <selection activeCell="O14" sqref="O14"/>
    </sheetView>
  </sheetViews>
  <sheetFormatPr defaultRowHeight="13.2" x14ac:dyDescent="0.25"/>
  <cols>
    <col min="1" max="1" width="11.6640625" hidden="1" customWidth="1"/>
    <col min="2" max="2" width="0.33203125" customWidth="1"/>
    <col min="3" max="3" width="22.6640625" customWidth="1"/>
    <col min="4" max="4" width="11.44140625" customWidth="1"/>
    <col min="5" max="5" width="6.6640625" style="2" customWidth="1"/>
    <col min="6" max="6" width="10.33203125" style="30" customWidth="1"/>
    <col min="7" max="7" width="12.109375" customWidth="1"/>
    <col min="8" max="8" width="8.6640625" customWidth="1"/>
    <col min="9" max="9" width="10" customWidth="1"/>
    <col min="10" max="10" width="13.5546875" customWidth="1"/>
    <col min="11" max="11" width="28.109375" style="16" customWidth="1"/>
    <col min="12" max="12" width="8.6640625" customWidth="1"/>
    <col min="13" max="13" width="9" customWidth="1"/>
    <col min="14" max="15" width="10.33203125" customWidth="1"/>
    <col min="16" max="16" width="12.6640625" customWidth="1"/>
    <col min="17" max="17" width="10.5546875" customWidth="1"/>
    <col min="18" max="18" width="9.109375" style="9"/>
  </cols>
  <sheetData>
    <row r="1" spans="1:18" ht="13.8" x14ac:dyDescent="0.25">
      <c r="A1" s="5"/>
      <c r="B1" s="5"/>
      <c r="C1" s="25"/>
      <c r="D1" s="52" t="s">
        <v>13</v>
      </c>
      <c r="E1" s="53"/>
      <c r="F1" s="27"/>
      <c r="G1" s="54"/>
      <c r="H1" s="54"/>
      <c r="I1" s="54"/>
      <c r="J1" s="26" t="s">
        <v>46</v>
      </c>
      <c r="K1" s="26"/>
      <c r="L1" s="26"/>
      <c r="M1" s="26"/>
      <c r="N1" s="26"/>
      <c r="O1" s="26"/>
      <c r="P1" s="43"/>
      <c r="Q1" s="72"/>
    </row>
    <row r="2" spans="1:18" ht="15" customHeight="1" x14ac:dyDescent="0.3">
      <c r="A2" s="8" t="s">
        <v>0</v>
      </c>
      <c r="B2" s="8" t="s">
        <v>4</v>
      </c>
      <c r="C2" s="41" t="s">
        <v>1</v>
      </c>
      <c r="D2" s="41" t="s">
        <v>20</v>
      </c>
      <c r="E2" s="41"/>
      <c r="F2" s="41" t="s">
        <v>2</v>
      </c>
      <c r="G2" s="41" t="s">
        <v>21</v>
      </c>
      <c r="H2" s="41" t="s">
        <v>17</v>
      </c>
      <c r="I2" s="41" t="s">
        <v>16</v>
      </c>
      <c r="J2" s="41" t="s">
        <v>26</v>
      </c>
      <c r="K2" s="8" t="s">
        <v>33</v>
      </c>
      <c r="L2" s="8" t="s">
        <v>10</v>
      </c>
      <c r="M2" s="8" t="s">
        <v>18</v>
      </c>
      <c r="N2" s="8" t="s">
        <v>3</v>
      </c>
      <c r="O2" s="8" t="s">
        <v>41</v>
      </c>
      <c r="P2" s="8" t="s">
        <v>36</v>
      </c>
      <c r="Q2" s="7"/>
      <c r="R2" s="33"/>
    </row>
    <row r="3" spans="1:18" ht="12.75" customHeight="1" x14ac:dyDescent="0.25">
      <c r="A3" s="1"/>
      <c r="C3" s="11" t="s">
        <v>25</v>
      </c>
      <c r="D3" s="64" t="s">
        <v>57</v>
      </c>
      <c r="E3" s="43" t="s">
        <v>28</v>
      </c>
      <c r="F3" s="44">
        <v>507.86</v>
      </c>
      <c r="G3" s="46">
        <v>495.34</v>
      </c>
      <c r="H3" s="46"/>
      <c r="I3" s="46">
        <v>12.52</v>
      </c>
      <c r="J3" s="44"/>
      <c r="K3" s="59"/>
      <c r="L3" s="45"/>
      <c r="M3" s="45"/>
      <c r="N3" s="46"/>
      <c r="O3" s="46"/>
      <c r="P3" s="46" t="s">
        <v>39</v>
      </c>
      <c r="Q3" s="34"/>
      <c r="R3"/>
    </row>
    <row r="4" spans="1:18" ht="12.75" customHeight="1" x14ac:dyDescent="0.25">
      <c r="A4" s="1"/>
      <c r="C4" s="63" t="s">
        <v>32</v>
      </c>
      <c r="D4" s="64" t="s">
        <v>57</v>
      </c>
      <c r="E4" s="43" t="s">
        <v>28</v>
      </c>
      <c r="F4" s="44">
        <v>123.8</v>
      </c>
      <c r="G4" s="46"/>
      <c r="H4" s="46">
        <v>123.8</v>
      </c>
      <c r="I4" s="46"/>
      <c r="J4" s="44"/>
      <c r="K4" s="31"/>
      <c r="L4" s="45"/>
      <c r="M4" s="45"/>
      <c r="N4" s="46"/>
      <c r="O4" s="46"/>
      <c r="P4" s="46" t="s">
        <v>39</v>
      </c>
      <c r="Q4" s="34"/>
      <c r="R4"/>
    </row>
    <row r="5" spans="1:18" ht="13.8" x14ac:dyDescent="0.25">
      <c r="A5" s="1"/>
      <c r="C5" s="63" t="s">
        <v>45</v>
      </c>
      <c r="D5" s="64" t="s">
        <v>57</v>
      </c>
      <c r="E5" s="43" t="s">
        <v>28</v>
      </c>
      <c r="F5" s="44">
        <v>264</v>
      </c>
      <c r="G5" s="46"/>
      <c r="H5" s="46"/>
      <c r="I5" s="46"/>
      <c r="J5" s="44">
        <v>264</v>
      </c>
      <c r="K5" s="59" t="s">
        <v>48</v>
      </c>
      <c r="L5" s="44"/>
      <c r="M5" s="45"/>
      <c r="N5" s="46"/>
      <c r="O5" s="46"/>
      <c r="P5" s="46" t="s">
        <v>38</v>
      </c>
      <c r="Q5" s="34"/>
      <c r="R5"/>
    </row>
    <row r="6" spans="1:18" ht="13.8" x14ac:dyDescent="0.25">
      <c r="A6" s="1"/>
      <c r="C6" s="63" t="s">
        <v>30</v>
      </c>
      <c r="D6" s="64" t="s">
        <v>57</v>
      </c>
      <c r="E6" s="43" t="s">
        <v>28</v>
      </c>
      <c r="F6" s="44">
        <v>270</v>
      </c>
      <c r="G6" s="46"/>
      <c r="H6" s="45"/>
      <c r="I6" s="46"/>
      <c r="J6" s="44">
        <v>225</v>
      </c>
      <c r="K6" s="58" t="s">
        <v>50</v>
      </c>
      <c r="L6" s="46"/>
      <c r="M6" s="33"/>
      <c r="N6" s="46">
        <v>45</v>
      </c>
      <c r="O6" s="46"/>
      <c r="P6" s="46" t="s">
        <v>37</v>
      </c>
      <c r="Q6" s="34"/>
      <c r="R6"/>
    </row>
    <row r="7" spans="1:18" ht="13.8" x14ac:dyDescent="0.25">
      <c r="A7" s="1"/>
      <c r="B7" s="13"/>
      <c r="C7" s="63" t="s">
        <v>34</v>
      </c>
      <c r="D7" s="64" t="s">
        <v>57</v>
      </c>
      <c r="E7" s="43" t="s">
        <v>28</v>
      </c>
      <c r="F7" s="44">
        <v>515.86</v>
      </c>
      <c r="G7" s="46"/>
      <c r="H7" s="45"/>
      <c r="I7" s="46"/>
      <c r="J7" s="44">
        <v>12</v>
      </c>
      <c r="K7" s="59" t="s">
        <v>51</v>
      </c>
      <c r="L7" s="66">
        <v>231</v>
      </c>
      <c r="M7" s="26">
        <v>224.26</v>
      </c>
      <c r="N7" s="46">
        <v>48.6</v>
      </c>
      <c r="O7" s="46"/>
      <c r="P7" s="46" t="s">
        <v>40</v>
      </c>
      <c r="Q7" s="34"/>
      <c r="R7"/>
    </row>
    <row r="8" spans="1:18" ht="13.8" x14ac:dyDescent="0.25">
      <c r="A8" s="1"/>
      <c r="B8" s="13"/>
      <c r="C8" s="63" t="s">
        <v>31</v>
      </c>
      <c r="D8" s="64" t="s">
        <v>57</v>
      </c>
      <c r="E8" s="43" t="s">
        <v>28</v>
      </c>
      <c r="F8" s="44">
        <v>72</v>
      </c>
      <c r="G8" s="46"/>
      <c r="H8" s="45"/>
      <c r="I8" s="46"/>
      <c r="J8" s="44">
        <v>60</v>
      </c>
      <c r="K8" s="59" t="s">
        <v>47</v>
      </c>
      <c r="L8" s="44"/>
      <c r="M8" s="44"/>
      <c r="N8" s="46">
        <v>12</v>
      </c>
      <c r="O8" s="46"/>
      <c r="P8" s="46" t="s">
        <v>39</v>
      </c>
      <c r="Q8" s="34"/>
      <c r="R8"/>
    </row>
    <row r="9" spans="1:18" ht="13.8" x14ac:dyDescent="0.25">
      <c r="A9" s="1"/>
      <c r="B9" s="13"/>
      <c r="C9" s="63" t="s">
        <v>35</v>
      </c>
      <c r="D9" s="64" t="s">
        <v>57</v>
      </c>
      <c r="E9" s="68" t="s">
        <v>28</v>
      </c>
      <c r="F9" s="44">
        <v>42</v>
      </c>
      <c r="G9" s="46"/>
      <c r="H9" s="45"/>
      <c r="I9" s="46"/>
      <c r="J9" s="44"/>
      <c r="K9" s="59"/>
      <c r="L9" s="44"/>
      <c r="M9" s="44">
        <v>35</v>
      </c>
      <c r="N9" s="46">
        <v>7</v>
      </c>
      <c r="O9" s="46"/>
      <c r="P9" s="46" t="s">
        <v>40</v>
      </c>
      <c r="Q9" s="34"/>
      <c r="R9"/>
    </row>
    <row r="10" spans="1:18" ht="13.8" x14ac:dyDescent="0.25">
      <c r="A10" s="19"/>
      <c r="B10" s="20"/>
      <c r="C10" s="20" t="s">
        <v>58</v>
      </c>
      <c r="D10" s="61" t="s">
        <v>59</v>
      </c>
      <c r="E10" s="43" t="s">
        <v>28</v>
      </c>
      <c r="F10" s="44">
        <v>32.590000000000003</v>
      </c>
      <c r="G10" s="46"/>
      <c r="H10" s="45"/>
      <c r="I10" s="46"/>
      <c r="J10" s="44">
        <v>32.590000000000003</v>
      </c>
      <c r="K10" s="59" t="s">
        <v>60</v>
      </c>
      <c r="L10" s="44"/>
      <c r="M10" s="44"/>
      <c r="N10" s="46"/>
      <c r="O10" s="46"/>
      <c r="P10" s="74" t="s">
        <v>61</v>
      </c>
      <c r="Q10" s="34"/>
    </row>
    <row r="11" spans="1:18" ht="13.8" x14ac:dyDescent="0.25">
      <c r="A11" s="19"/>
      <c r="B11" s="20"/>
      <c r="C11" s="20" t="s">
        <v>25</v>
      </c>
      <c r="D11" s="61" t="s">
        <v>62</v>
      </c>
      <c r="E11" s="43" t="s">
        <v>28</v>
      </c>
      <c r="F11" s="44">
        <v>523.26</v>
      </c>
      <c r="G11" s="46">
        <v>495.34</v>
      </c>
      <c r="H11" s="45"/>
      <c r="I11" s="46">
        <v>18.78</v>
      </c>
      <c r="J11" s="44">
        <v>9.14</v>
      </c>
      <c r="K11" s="67" t="s">
        <v>63</v>
      </c>
      <c r="L11" s="44"/>
      <c r="M11" s="44"/>
      <c r="N11" s="46"/>
      <c r="O11" s="46"/>
      <c r="P11" s="84" t="s">
        <v>39</v>
      </c>
      <c r="Q11" s="34"/>
    </row>
    <row r="12" spans="1:18" ht="13.8" x14ac:dyDescent="0.25">
      <c r="A12" s="19"/>
      <c r="B12" s="20"/>
      <c r="C12" s="20" t="s">
        <v>32</v>
      </c>
      <c r="D12" s="61" t="s">
        <v>62</v>
      </c>
      <c r="E12" s="43" t="s">
        <v>28</v>
      </c>
      <c r="F12" s="44">
        <v>123.8</v>
      </c>
      <c r="G12" s="46"/>
      <c r="H12" s="45">
        <v>123.8</v>
      </c>
      <c r="I12" s="46"/>
      <c r="J12" s="44"/>
      <c r="K12" s="59"/>
      <c r="L12" s="44"/>
      <c r="M12" s="44"/>
      <c r="N12" s="46"/>
      <c r="O12" s="46"/>
      <c r="P12" s="84" t="s">
        <v>39</v>
      </c>
      <c r="Q12" s="34"/>
    </row>
    <row r="13" spans="1:18" ht="13.8" x14ac:dyDescent="0.25">
      <c r="A13" s="19"/>
      <c r="B13" s="20"/>
      <c r="C13" s="20" t="s">
        <v>30</v>
      </c>
      <c r="D13" s="61" t="s">
        <v>62</v>
      </c>
      <c r="E13" s="43" t="s">
        <v>28</v>
      </c>
      <c r="F13" s="44">
        <v>540</v>
      </c>
      <c r="G13" s="46"/>
      <c r="H13" s="45"/>
      <c r="I13" s="46"/>
      <c r="J13" s="44">
        <v>450</v>
      </c>
      <c r="K13" s="59" t="s">
        <v>64</v>
      </c>
      <c r="L13" s="44"/>
      <c r="M13" s="44"/>
      <c r="N13" s="46">
        <v>90</v>
      </c>
      <c r="O13" s="46"/>
      <c r="P13" s="84" t="s">
        <v>37</v>
      </c>
      <c r="Q13" s="34"/>
    </row>
    <row r="14" spans="1:18" ht="13.8" x14ac:dyDescent="0.25">
      <c r="A14" s="19"/>
      <c r="B14" s="20"/>
      <c r="C14" s="20" t="s">
        <v>65</v>
      </c>
      <c r="D14" s="61" t="s">
        <v>62</v>
      </c>
      <c r="E14" s="43" t="s">
        <v>28</v>
      </c>
      <c r="F14" s="44">
        <v>54.99</v>
      </c>
      <c r="G14" s="46"/>
      <c r="H14" s="45"/>
      <c r="I14" s="44"/>
      <c r="J14" s="44"/>
      <c r="K14" s="59" t="s">
        <v>66</v>
      </c>
      <c r="L14" s="44"/>
      <c r="M14" s="44"/>
      <c r="N14" s="46">
        <v>54.99</v>
      </c>
      <c r="O14" s="46"/>
      <c r="P14" s="84" t="s">
        <v>120</v>
      </c>
      <c r="Q14" s="34"/>
    </row>
    <row r="15" spans="1:18" ht="13.8" x14ac:dyDescent="0.25">
      <c r="A15" s="19"/>
      <c r="B15" s="20"/>
      <c r="C15" s="20" t="s">
        <v>30</v>
      </c>
      <c r="D15" s="61" t="s">
        <v>67</v>
      </c>
      <c r="E15" s="43" t="s">
        <v>28</v>
      </c>
      <c r="F15" s="44">
        <v>540</v>
      </c>
      <c r="G15" s="46"/>
      <c r="H15" s="45"/>
      <c r="I15" s="47"/>
      <c r="J15" s="44">
        <v>450</v>
      </c>
      <c r="K15" s="16" t="s">
        <v>68</v>
      </c>
      <c r="L15" s="44"/>
      <c r="M15" s="47"/>
      <c r="N15" s="49">
        <v>90</v>
      </c>
      <c r="O15" s="49"/>
      <c r="P15" s="84" t="s">
        <v>37</v>
      </c>
      <c r="Q15" s="33"/>
    </row>
    <row r="16" spans="1:18" ht="13.8" x14ac:dyDescent="0.25">
      <c r="A16" s="19"/>
      <c r="B16" s="20"/>
      <c r="C16" s="20" t="s">
        <v>25</v>
      </c>
      <c r="D16" s="61" t="s">
        <v>69</v>
      </c>
      <c r="E16" s="43" t="s">
        <v>28</v>
      </c>
      <c r="F16" s="44">
        <v>555.52</v>
      </c>
      <c r="G16" s="46">
        <v>543</v>
      </c>
      <c r="H16" s="45"/>
      <c r="I16" s="46">
        <v>12.52</v>
      </c>
      <c r="J16" s="47"/>
      <c r="K16" s="62"/>
      <c r="L16" s="27"/>
      <c r="M16" s="47"/>
      <c r="N16" s="49"/>
      <c r="O16" s="49"/>
      <c r="P16" s="84" t="s">
        <v>39</v>
      </c>
      <c r="Q16" s="33"/>
    </row>
    <row r="17" spans="1:18" ht="13.8" x14ac:dyDescent="0.25">
      <c r="A17" s="19"/>
      <c r="B17" s="20"/>
      <c r="C17" s="20" t="s">
        <v>32</v>
      </c>
      <c r="D17" s="61" t="s">
        <v>69</v>
      </c>
      <c r="E17" s="43" t="s">
        <v>28</v>
      </c>
      <c r="F17" s="44">
        <v>135.6</v>
      </c>
      <c r="G17" s="46"/>
      <c r="H17" s="47">
        <v>135.6</v>
      </c>
      <c r="I17" s="44"/>
      <c r="J17" s="47"/>
      <c r="K17" s="62"/>
      <c r="L17" s="47"/>
      <c r="M17" s="44"/>
      <c r="N17" s="46"/>
      <c r="O17" s="46"/>
      <c r="P17" s="84" t="s">
        <v>39</v>
      </c>
      <c r="Q17" s="80"/>
      <c r="R17"/>
    </row>
    <row r="18" spans="1:18" ht="13.8" x14ac:dyDescent="0.25">
      <c r="A18" s="19"/>
      <c r="B18" s="20"/>
      <c r="C18" s="20" t="s">
        <v>30</v>
      </c>
      <c r="D18" s="61" t="s">
        <v>69</v>
      </c>
      <c r="E18" s="43" t="s">
        <v>28</v>
      </c>
      <c r="F18" s="44">
        <v>540</v>
      </c>
      <c r="G18" s="81"/>
      <c r="H18" s="48"/>
      <c r="I18" s="47"/>
      <c r="J18" s="45">
        <v>450</v>
      </c>
      <c r="K18" s="16" t="s">
        <v>70</v>
      </c>
      <c r="L18" s="47"/>
      <c r="M18" s="44"/>
      <c r="N18" s="46">
        <v>90</v>
      </c>
      <c r="O18" s="46"/>
      <c r="P18" s="84" t="s">
        <v>37</v>
      </c>
      <c r="Q18" s="9"/>
      <c r="R18"/>
    </row>
    <row r="19" spans="1:18" ht="13.8" x14ac:dyDescent="0.25">
      <c r="A19" s="19"/>
      <c r="B19" s="20"/>
      <c r="C19" s="20" t="s">
        <v>25</v>
      </c>
      <c r="D19" s="61" t="s">
        <v>71</v>
      </c>
      <c r="E19" s="43" t="s">
        <v>28</v>
      </c>
      <c r="F19" s="44">
        <v>608.66999999999996</v>
      </c>
      <c r="G19" s="81">
        <v>511.16</v>
      </c>
      <c r="H19" s="48"/>
      <c r="I19" s="47">
        <v>12.52</v>
      </c>
      <c r="J19" s="44">
        <v>70.83</v>
      </c>
      <c r="K19" s="62" t="s">
        <v>72</v>
      </c>
      <c r="L19" s="47"/>
      <c r="M19" s="44"/>
      <c r="N19" s="46">
        <v>14.16</v>
      </c>
      <c r="O19" s="46"/>
      <c r="P19" s="84" t="s">
        <v>39</v>
      </c>
      <c r="Q19" s="9"/>
      <c r="R19"/>
    </row>
    <row r="20" spans="1:18" ht="13.8" x14ac:dyDescent="0.25">
      <c r="A20" s="19"/>
      <c r="B20" s="20"/>
      <c r="C20" s="20" t="s">
        <v>32</v>
      </c>
      <c r="D20" s="61" t="s">
        <v>71</v>
      </c>
      <c r="E20" s="43" t="s">
        <v>28</v>
      </c>
      <c r="F20" s="44">
        <v>127.8</v>
      </c>
      <c r="G20" s="81"/>
      <c r="H20" s="48">
        <v>127.8</v>
      </c>
      <c r="I20" s="44"/>
      <c r="J20" s="44"/>
      <c r="K20" s="62"/>
      <c r="L20" s="47"/>
      <c r="M20" s="44"/>
      <c r="N20" s="46"/>
      <c r="O20" s="46"/>
      <c r="P20" s="84" t="s">
        <v>39</v>
      </c>
      <c r="Q20" s="9"/>
      <c r="R20"/>
    </row>
    <row r="21" spans="1:18" ht="13.8" x14ac:dyDescent="0.25">
      <c r="A21" s="19"/>
      <c r="B21" s="20" t="s">
        <v>29</v>
      </c>
      <c r="C21" s="20" t="s">
        <v>30</v>
      </c>
      <c r="D21" s="61" t="s">
        <v>71</v>
      </c>
      <c r="E21" s="43" t="s">
        <v>28</v>
      </c>
      <c r="F21" s="44">
        <v>810</v>
      </c>
      <c r="G21" s="81"/>
      <c r="H21" s="81"/>
      <c r="I21" s="47"/>
      <c r="J21" s="44">
        <v>675</v>
      </c>
      <c r="K21" s="62" t="s">
        <v>75</v>
      </c>
      <c r="L21" s="47"/>
      <c r="M21" s="44"/>
      <c r="N21" s="46">
        <v>135</v>
      </c>
      <c r="O21" s="46"/>
      <c r="P21" s="84" t="s">
        <v>37</v>
      </c>
      <c r="Q21" s="9"/>
      <c r="R21"/>
    </row>
    <row r="22" spans="1:18" ht="13.8" x14ac:dyDescent="0.25">
      <c r="A22" s="19"/>
      <c r="B22" s="20"/>
      <c r="C22" s="20" t="s">
        <v>76</v>
      </c>
      <c r="D22" s="61" t="s">
        <v>77</v>
      </c>
      <c r="E22" s="43" t="s">
        <v>28</v>
      </c>
      <c r="F22" s="44">
        <v>540</v>
      </c>
      <c r="G22" s="81"/>
      <c r="H22" s="48"/>
      <c r="I22" s="49"/>
      <c r="J22" s="44">
        <v>450</v>
      </c>
      <c r="K22" s="62" t="s">
        <v>78</v>
      </c>
      <c r="L22" s="42"/>
      <c r="M22" s="29"/>
      <c r="N22" s="46">
        <v>90</v>
      </c>
      <c r="O22" s="73"/>
      <c r="P22" s="49" t="s">
        <v>37</v>
      </c>
      <c r="Q22" s="9"/>
      <c r="R22"/>
    </row>
    <row r="23" spans="1:18" ht="13.8" x14ac:dyDescent="0.25">
      <c r="A23" s="19"/>
      <c r="B23" s="20"/>
      <c r="C23" s="20" t="s">
        <v>79</v>
      </c>
      <c r="D23" s="61" t="s">
        <v>71</v>
      </c>
      <c r="E23" s="43" t="s">
        <v>28</v>
      </c>
      <c r="F23" s="85">
        <v>64.5</v>
      </c>
      <c r="G23" s="81"/>
      <c r="H23" s="48"/>
      <c r="I23" s="47"/>
      <c r="J23" s="44">
        <v>64.5</v>
      </c>
      <c r="K23" s="62" t="s">
        <v>80</v>
      </c>
      <c r="L23" s="42"/>
      <c r="M23" s="44"/>
      <c r="N23" s="73"/>
      <c r="O23" s="46"/>
      <c r="P23" s="49" t="s">
        <v>39</v>
      </c>
      <c r="Q23" s="82"/>
    </row>
    <row r="24" spans="1:18" ht="13.8" x14ac:dyDescent="0.25">
      <c r="A24" s="19"/>
      <c r="B24" s="20"/>
      <c r="C24" s="20" t="s">
        <v>25</v>
      </c>
      <c r="D24" s="61" t="s">
        <v>84</v>
      </c>
      <c r="E24" s="43" t="s">
        <v>28</v>
      </c>
      <c r="F24" s="44">
        <v>573.67999999999995</v>
      </c>
      <c r="G24" s="46">
        <v>511.16</v>
      </c>
      <c r="H24" s="47"/>
      <c r="I24" s="47">
        <v>12.52</v>
      </c>
      <c r="J24" s="44">
        <v>50</v>
      </c>
      <c r="K24" s="62" t="s">
        <v>83</v>
      </c>
      <c r="L24" s="35"/>
      <c r="M24" s="29"/>
      <c r="N24" s="46"/>
      <c r="O24" s="46"/>
      <c r="P24" s="49" t="s">
        <v>39</v>
      </c>
      <c r="Q24" s="9"/>
      <c r="R24"/>
    </row>
    <row r="25" spans="1:18" ht="13.8" x14ac:dyDescent="0.25">
      <c r="A25" s="19"/>
      <c r="B25" s="20"/>
      <c r="C25" s="20" t="s">
        <v>32</v>
      </c>
      <c r="D25" s="61" t="s">
        <v>84</v>
      </c>
      <c r="E25" s="43" t="s">
        <v>28</v>
      </c>
      <c r="F25" s="44">
        <v>127.8</v>
      </c>
      <c r="G25" s="46"/>
      <c r="H25" s="47">
        <v>127.8</v>
      </c>
      <c r="I25" s="47"/>
      <c r="J25" s="44"/>
      <c r="K25" s="62"/>
      <c r="L25" s="35"/>
      <c r="M25" s="29"/>
      <c r="N25" s="46"/>
      <c r="O25" s="46"/>
      <c r="P25" s="49" t="s">
        <v>39</v>
      </c>
      <c r="Q25" s="9"/>
      <c r="R25"/>
    </row>
    <row r="26" spans="1:18" ht="13.8" x14ac:dyDescent="0.25">
      <c r="A26" s="19"/>
      <c r="B26" s="20"/>
      <c r="C26" s="20" t="s">
        <v>87</v>
      </c>
      <c r="D26" s="61" t="s">
        <v>85</v>
      </c>
      <c r="E26" s="43" t="s">
        <v>86</v>
      </c>
      <c r="F26" s="44">
        <v>250</v>
      </c>
      <c r="G26" s="46"/>
      <c r="H26" s="47"/>
      <c r="I26" s="47"/>
      <c r="J26" s="44">
        <v>208.33</v>
      </c>
      <c r="K26" s="62" t="s">
        <v>88</v>
      </c>
      <c r="L26" s="35"/>
      <c r="M26" s="29"/>
      <c r="N26" s="46">
        <v>41.67</v>
      </c>
      <c r="O26" s="46"/>
      <c r="P26" s="49" t="s">
        <v>118</v>
      </c>
      <c r="Q26" s="9"/>
      <c r="R26"/>
    </row>
    <row r="27" spans="1:18" ht="13.8" x14ac:dyDescent="0.25">
      <c r="A27" s="19"/>
      <c r="B27" s="20"/>
      <c r="C27" s="20" t="s">
        <v>91</v>
      </c>
      <c r="D27" s="61" t="s">
        <v>92</v>
      </c>
      <c r="E27" s="43" t="s">
        <v>28</v>
      </c>
      <c r="F27" s="44">
        <v>556.83000000000004</v>
      </c>
      <c r="G27" s="46"/>
      <c r="H27" s="47"/>
      <c r="I27" s="47"/>
      <c r="J27" s="44">
        <v>464.02</v>
      </c>
      <c r="K27" s="62" t="s">
        <v>93</v>
      </c>
      <c r="L27" s="35"/>
      <c r="M27" s="29"/>
      <c r="N27" s="46">
        <v>92.81</v>
      </c>
      <c r="O27" s="46"/>
      <c r="P27" s="49" t="s">
        <v>118</v>
      </c>
      <c r="Q27" s="9"/>
      <c r="R27"/>
    </row>
    <row r="28" spans="1:18" ht="13.8" x14ac:dyDescent="0.25">
      <c r="A28" s="19"/>
      <c r="B28" s="20"/>
      <c r="C28" s="20" t="s">
        <v>94</v>
      </c>
      <c r="D28" s="61" t="s">
        <v>95</v>
      </c>
      <c r="E28" s="43" t="s">
        <v>28</v>
      </c>
      <c r="F28" s="44">
        <v>124</v>
      </c>
      <c r="G28" s="46"/>
      <c r="H28" s="47"/>
      <c r="I28" s="47"/>
      <c r="J28" s="44">
        <v>124</v>
      </c>
      <c r="K28" s="62" t="s">
        <v>96</v>
      </c>
      <c r="L28" s="35"/>
      <c r="M28" s="29"/>
      <c r="N28" s="46"/>
      <c r="O28" s="46"/>
      <c r="P28" s="49" t="s">
        <v>118</v>
      </c>
      <c r="Q28" s="9"/>
      <c r="R28"/>
    </row>
    <row r="29" spans="1:18" ht="13.8" x14ac:dyDescent="0.25">
      <c r="A29" s="19"/>
      <c r="B29" s="20"/>
      <c r="C29" s="20" t="s">
        <v>97</v>
      </c>
      <c r="D29" s="61" t="s">
        <v>98</v>
      </c>
      <c r="E29" s="43" t="s">
        <v>28</v>
      </c>
      <c r="F29" s="44">
        <v>170</v>
      </c>
      <c r="G29" s="46"/>
      <c r="H29" s="47"/>
      <c r="I29" s="47"/>
      <c r="J29" s="44">
        <v>170</v>
      </c>
      <c r="K29" s="62" t="s">
        <v>99</v>
      </c>
      <c r="L29" s="35"/>
      <c r="M29" s="29"/>
      <c r="N29" s="46"/>
      <c r="O29" s="46"/>
      <c r="P29" s="49" t="s">
        <v>118</v>
      </c>
      <c r="Q29" s="9"/>
      <c r="R29"/>
    </row>
    <row r="30" spans="1:18" ht="13.8" x14ac:dyDescent="0.25">
      <c r="A30" s="19"/>
      <c r="B30" s="20"/>
      <c r="C30" s="20" t="s">
        <v>102</v>
      </c>
      <c r="D30" s="61" t="s">
        <v>98</v>
      </c>
      <c r="E30" s="43" t="s">
        <v>28</v>
      </c>
      <c r="F30" s="44">
        <v>87.5</v>
      </c>
      <c r="G30" s="46"/>
      <c r="H30" s="47"/>
      <c r="I30" s="47"/>
      <c r="J30" s="44">
        <v>87.5</v>
      </c>
      <c r="K30" s="62" t="s">
        <v>103</v>
      </c>
      <c r="L30" s="35"/>
      <c r="M30" s="29"/>
      <c r="N30" s="46"/>
      <c r="O30" s="46"/>
      <c r="P30" s="49" t="s">
        <v>119</v>
      </c>
      <c r="Q30" s="9"/>
      <c r="R30"/>
    </row>
    <row r="31" spans="1:18" ht="13.8" x14ac:dyDescent="0.25">
      <c r="A31" s="19"/>
      <c r="B31" s="20"/>
      <c r="C31" s="20" t="s">
        <v>104</v>
      </c>
      <c r="D31" s="61" t="s">
        <v>105</v>
      </c>
      <c r="E31" s="43" t="s">
        <v>28</v>
      </c>
      <c r="F31" s="44">
        <v>105.84</v>
      </c>
      <c r="G31" s="46"/>
      <c r="H31" s="47"/>
      <c r="I31" s="47"/>
      <c r="J31" s="44">
        <v>88.2</v>
      </c>
      <c r="K31" s="62"/>
      <c r="L31" s="35"/>
      <c r="M31" s="29"/>
      <c r="N31" s="46">
        <v>17.64</v>
      </c>
      <c r="O31" s="46"/>
      <c r="P31" s="49" t="s">
        <v>39</v>
      </c>
      <c r="Q31" s="9"/>
      <c r="R31"/>
    </row>
    <row r="32" spans="1:18" ht="13.8" x14ac:dyDescent="0.25">
      <c r="A32" s="19"/>
      <c r="B32" s="20"/>
      <c r="C32" s="20" t="s">
        <v>25</v>
      </c>
      <c r="D32" s="61" t="s">
        <v>100</v>
      </c>
      <c r="E32" s="43" t="s">
        <v>28</v>
      </c>
      <c r="F32" s="44">
        <v>835.68</v>
      </c>
      <c r="G32" s="46">
        <v>511.16</v>
      </c>
      <c r="H32" s="47"/>
      <c r="I32" s="47">
        <v>12.52</v>
      </c>
      <c r="J32" s="44">
        <v>312</v>
      </c>
      <c r="K32" s="62" t="s">
        <v>101</v>
      </c>
      <c r="L32" s="35"/>
      <c r="M32" s="29"/>
      <c r="N32" s="46"/>
      <c r="O32" s="46"/>
      <c r="P32" s="49" t="s">
        <v>39</v>
      </c>
      <c r="Q32" s="9"/>
      <c r="R32"/>
    </row>
    <row r="33" spans="1:18" ht="13.8" x14ac:dyDescent="0.25">
      <c r="A33" s="19"/>
      <c r="B33" s="20"/>
      <c r="C33" s="20" t="s">
        <v>32</v>
      </c>
      <c r="D33" s="61" t="s">
        <v>100</v>
      </c>
      <c r="E33" s="43" t="s">
        <v>28</v>
      </c>
      <c r="F33" s="44">
        <v>127.8</v>
      </c>
      <c r="G33" s="46"/>
      <c r="H33" s="47">
        <v>127.8</v>
      </c>
      <c r="I33" s="47"/>
      <c r="J33" s="44"/>
      <c r="K33" s="62"/>
      <c r="L33" s="35"/>
      <c r="M33" s="29"/>
      <c r="N33" s="46"/>
      <c r="O33" s="46"/>
      <c r="P33" s="49" t="s">
        <v>39</v>
      </c>
      <c r="Q33" s="9"/>
      <c r="R33"/>
    </row>
    <row r="34" spans="1:18" ht="13.8" x14ac:dyDescent="0.25">
      <c r="A34" s="19"/>
      <c r="B34" s="20"/>
      <c r="C34" s="20" t="s">
        <v>106</v>
      </c>
      <c r="D34" s="61" t="s">
        <v>107</v>
      </c>
      <c r="E34" s="43" t="s">
        <v>108</v>
      </c>
      <c r="F34" s="44">
        <v>47</v>
      </c>
      <c r="G34" s="46"/>
      <c r="H34" s="47"/>
      <c r="I34" s="47"/>
      <c r="J34" s="44">
        <v>47</v>
      </c>
      <c r="K34" s="62"/>
      <c r="L34" s="35"/>
      <c r="M34" s="29"/>
      <c r="N34" s="46"/>
      <c r="O34" s="46"/>
      <c r="P34" s="49" t="s">
        <v>40</v>
      </c>
      <c r="Q34" s="9"/>
      <c r="R34"/>
    </row>
    <row r="35" spans="1:18" ht="13.8" x14ac:dyDescent="0.25">
      <c r="A35" s="19"/>
      <c r="B35" s="20"/>
      <c r="C35" s="20" t="s">
        <v>94</v>
      </c>
      <c r="D35" s="61" t="s">
        <v>109</v>
      </c>
      <c r="E35" s="43" t="s">
        <v>28</v>
      </c>
      <c r="F35" s="44">
        <v>121.5</v>
      </c>
      <c r="G35" s="46"/>
      <c r="H35" s="47"/>
      <c r="I35" s="47"/>
      <c r="J35" s="44">
        <v>121.5</v>
      </c>
      <c r="K35" s="62" t="s">
        <v>110</v>
      </c>
      <c r="L35" s="35"/>
      <c r="M35" s="29"/>
      <c r="N35" s="46"/>
      <c r="O35" s="46"/>
      <c r="P35" s="49" t="s">
        <v>118</v>
      </c>
      <c r="Q35" s="9"/>
      <c r="R35"/>
    </row>
    <row r="36" spans="1:18" ht="13.8" x14ac:dyDescent="0.25">
      <c r="A36" s="19"/>
      <c r="B36" s="20"/>
      <c r="C36" s="20" t="s">
        <v>111</v>
      </c>
      <c r="D36" s="61" t="s">
        <v>109</v>
      </c>
      <c r="E36" s="43" t="s">
        <v>28</v>
      </c>
      <c r="F36" s="44">
        <v>34.979999999999997</v>
      </c>
      <c r="G36" s="46"/>
      <c r="H36" s="47"/>
      <c r="I36" s="47"/>
      <c r="J36" s="44">
        <v>34.979999999999997</v>
      </c>
      <c r="K36" s="62" t="s">
        <v>112</v>
      </c>
      <c r="L36" s="35"/>
      <c r="M36" s="29"/>
      <c r="N36" s="46"/>
      <c r="O36" s="46"/>
      <c r="P36" s="49" t="s">
        <v>118</v>
      </c>
      <c r="Q36" s="9"/>
      <c r="R36"/>
    </row>
    <row r="37" spans="1:18" ht="13.8" x14ac:dyDescent="0.25">
      <c r="A37" s="19"/>
      <c r="B37" s="20"/>
      <c r="C37" s="20" t="s">
        <v>113</v>
      </c>
      <c r="D37" s="61" t="s">
        <v>114</v>
      </c>
      <c r="E37" s="43" t="s">
        <v>28</v>
      </c>
      <c r="F37" s="44">
        <v>709.98</v>
      </c>
      <c r="G37" s="42"/>
      <c r="H37" s="42"/>
      <c r="I37" s="42"/>
      <c r="J37" s="44">
        <v>709.98</v>
      </c>
      <c r="K37" s="62" t="s">
        <v>115</v>
      </c>
      <c r="L37" s="60"/>
      <c r="M37" s="60"/>
      <c r="N37" s="38"/>
      <c r="O37" s="38"/>
      <c r="P37" s="86" t="s">
        <v>118</v>
      </c>
      <c r="Q37" s="9"/>
      <c r="R37"/>
    </row>
    <row r="38" spans="1:18" ht="13.8" x14ac:dyDescent="0.25">
      <c r="A38" s="19"/>
      <c r="B38" s="20"/>
      <c r="C38" s="20" t="s">
        <v>113</v>
      </c>
      <c r="D38" s="61" t="s">
        <v>116</v>
      </c>
      <c r="E38" s="43" t="s">
        <v>28</v>
      </c>
      <c r="F38" s="44">
        <v>45.99</v>
      </c>
      <c r="G38" s="42"/>
      <c r="H38" s="42"/>
      <c r="I38" s="42"/>
      <c r="J38" s="44">
        <v>45.99</v>
      </c>
      <c r="K38" s="62" t="s">
        <v>117</v>
      </c>
      <c r="L38" s="60"/>
      <c r="M38" s="60"/>
      <c r="N38" s="38"/>
      <c r="O38" s="38"/>
      <c r="P38" s="86" t="s">
        <v>118</v>
      </c>
      <c r="Q38" s="9"/>
      <c r="R38"/>
    </row>
    <row r="39" spans="1:18" s="4" customFormat="1" x14ac:dyDescent="0.25">
      <c r="A39" s="24"/>
      <c r="B39" s="22"/>
      <c r="C39" s="20" t="s">
        <v>89</v>
      </c>
      <c r="D39" s="24"/>
      <c r="E39" s="32"/>
      <c r="F39" s="38">
        <f>SUM(F3:F38)</f>
        <v>10910.83</v>
      </c>
      <c r="G39" s="38">
        <f>SUM(G3:G38)</f>
        <v>3067.16</v>
      </c>
      <c r="H39" s="38">
        <f>SUM(H4:H38)</f>
        <v>766.59999999999991</v>
      </c>
      <c r="I39" s="38">
        <f>SUM(I3:I38)</f>
        <v>81.38</v>
      </c>
      <c r="J39" s="38">
        <f>SUM(J5:J38)</f>
        <v>5676.5599999999995</v>
      </c>
      <c r="K39" s="38"/>
      <c r="L39" s="38">
        <f>SUM(L3:L33)</f>
        <v>231</v>
      </c>
      <c r="M39" s="38">
        <f>SUM(M3:M33)</f>
        <v>259.26</v>
      </c>
      <c r="N39" s="38">
        <f>SUM(N3:N33)</f>
        <v>828.87</v>
      </c>
      <c r="O39" s="38">
        <f>SUM(O3:O33)</f>
        <v>0</v>
      </c>
      <c r="P39" s="86"/>
      <c r="Q39" s="83"/>
      <c r="R39" s="14"/>
    </row>
    <row r="40" spans="1:18" ht="21.75" customHeight="1" x14ac:dyDescent="0.25">
      <c r="A40" s="7"/>
      <c r="B40" s="7"/>
      <c r="C40" s="22" t="s">
        <v>15</v>
      </c>
      <c r="D40" s="70" t="s">
        <v>44</v>
      </c>
      <c r="E40" s="7"/>
      <c r="F40" s="36" t="s">
        <v>2</v>
      </c>
      <c r="G40" s="37" t="s">
        <v>5</v>
      </c>
      <c r="H40" s="7" t="s">
        <v>19</v>
      </c>
      <c r="I40" s="7" t="s">
        <v>42</v>
      </c>
      <c r="J40" s="11"/>
      <c r="K40" s="35"/>
      <c r="L40" s="11"/>
      <c r="M40" s="11"/>
      <c r="N40" s="11"/>
      <c r="O40" s="11"/>
      <c r="P40" s="11"/>
      <c r="Q40" s="9"/>
      <c r="R40"/>
    </row>
    <row r="41" spans="1:18" ht="13.8" x14ac:dyDescent="0.25">
      <c r="A41" s="1"/>
      <c r="C41" s="71" t="s">
        <v>5</v>
      </c>
      <c r="D41" s="75" t="s">
        <v>54</v>
      </c>
      <c r="E41" s="23"/>
      <c r="F41" s="48">
        <v>9000</v>
      </c>
      <c r="G41" s="66">
        <v>9000</v>
      </c>
      <c r="H41" s="15"/>
      <c r="I41" s="56"/>
      <c r="J41" s="11"/>
      <c r="K41" s="35"/>
      <c r="L41" s="11"/>
      <c r="M41" s="11"/>
      <c r="N41" s="15"/>
      <c r="O41" s="15"/>
      <c r="P41" s="11"/>
      <c r="Q41" s="9"/>
      <c r="R41" s="3"/>
    </row>
    <row r="42" spans="1:18" ht="13.8" x14ac:dyDescent="0.25">
      <c r="A42" s="12"/>
      <c r="B42" s="11"/>
      <c r="C42" s="63" t="s">
        <v>49</v>
      </c>
      <c r="D42" s="75" t="s">
        <v>55</v>
      </c>
      <c r="E42" s="23"/>
      <c r="F42" s="48">
        <v>635.05999999999995</v>
      </c>
      <c r="G42" s="55"/>
      <c r="H42" s="66"/>
      <c r="I42" s="66">
        <v>635.05999999999995</v>
      </c>
      <c r="J42" s="11"/>
      <c r="K42" s="11"/>
      <c r="L42" s="11"/>
      <c r="M42" s="11"/>
      <c r="N42" s="11"/>
      <c r="O42" s="11"/>
      <c r="P42" s="11"/>
      <c r="Q42" s="11"/>
    </row>
    <row r="43" spans="1:18" ht="13.8" x14ac:dyDescent="0.25">
      <c r="A43" s="12"/>
      <c r="B43" s="11"/>
      <c r="C43" s="63" t="s">
        <v>53</v>
      </c>
      <c r="D43" s="71" t="s">
        <v>56</v>
      </c>
      <c r="E43" s="23"/>
      <c r="F43" s="48">
        <v>21.35</v>
      </c>
      <c r="G43" s="15"/>
      <c r="H43" s="66">
        <v>21.35</v>
      </c>
      <c r="I43" s="66"/>
      <c r="J43" s="62"/>
      <c r="K43" s="11"/>
      <c r="L43" s="35"/>
      <c r="M43" s="35"/>
      <c r="N43" s="38"/>
      <c r="O43" s="38"/>
      <c r="P43" s="35"/>
      <c r="Q43" s="35"/>
    </row>
    <row r="44" spans="1:18" ht="13.8" x14ac:dyDescent="0.25">
      <c r="A44" s="1"/>
      <c r="B44" s="11"/>
      <c r="C44" s="63" t="s">
        <v>73</v>
      </c>
      <c r="D44" s="75" t="s">
        <v>74</v>
      </c>
      <c r="E44" s="57"/>
      <c r="F44" s="48">
        <v>952.37</v>
      </c>
      <c r="G44" s="15"/>
      <c r="H44" s="66"/>
      <c r="I44" s="66">
        <v>952.37</v>
      </c>
      <c r="J44" s="35"/>
      <c r="K44" s="11"/>
      <c r="L44" s="11"/>
      <c r="M44" s="11"/>
      <c r="N44" s="11"/>
      <c r="O44" s="11"/>
      <c r="P44" s="11"/>
      <c r="Q44" s="11"/>
    </row>
    <row r="45" spans="1:18" ht="13.8" x14ac:dyDescent="0.25">
      <c r="A45" s="1"/>
      <c r="B45" s="11"/>
      <c r="C45" s="63" t="s">
        <v>81</v>
      </c>
      <c r="D45" s="75" t="s">
        <v>82</v>
      </c>
      <c r="E45" s="57"/>
      <c r="F45" s="77">
        <v>2500</v>
      </c>
      <c r="G45" s="78"/>
      <c r="H45" s="79"/>
      <c r="I45" s="79">
        <v>2500</v>
      </c>
      <c r="J45" s="35"/>
      <c r="K45" s="11"/>
      <c r="L45" s="11"/>
      <c r="M45" s="11"/>
      <c r="N45" s="11"/>
      <c r="O45" s="11"/>
      <c r="P45" s="11"/>
      <c r="Q45" s="11"/>
    </row>
    <row r="46" spans="1:18" s="4" customFormat="1" x14ac:dyDescent="0.25">
      <c r="C46" s="4" t="s">
        <v>90</v>
      </c>
      <c r="E46" s="32"/>
      <c r="F46" s="38">
        <f>SUM(F41:F45)</f>
        <v>13108.78</v>
      </c>
      <c r="G46" s="38">
        <f>SUM(G41:G44)</f>
        <v>9000</v>
      </c>
      <c r="H46" s="38">
        <f>SUM(H41:H44)</f>
        <v>21.35</v>
      </c>
      <c r="I46" s="38">
        <f>SUM(I42:I45)</f>
        <v>4087.43</v>
      </c>
      <c r="J46" s="69"/>
      <c r="R46" s="14"/>
    </row>
    <row r="47" spans="1:18" x14ac:dyDescent="0.25">
      <c r="C47" s="40"/>
      <c r="D47" s="11"/>
      <c r="E47" s="23"/>
      <c r="F47" s="39"/>
      <c r="G47" s="35"/>
      <c r="H47" s="35"/>
      <c r="I47" s="35"/>
      <c r="J47" s="35"/>
      <c r="K47" s="11"/>
      <c r="L47" s="11"/>
      <c r="M47" s="11"/>
      <c r="N47" s="11"/>
      <c r="O47" s="11"/>
      <c r="P47" s="11"/>
      <c r="Q47" s="11"/>
    </row>
    <row r="48" spans="1:18" x14ac:dyDescent="0.25">
      <c r="C48" s="39"/>
      <c r="D48" s="11"/>
      <c r="E48" s="23"/>
      <c r="F48" s="39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3:17" x14ac:dyDescent="0.25">
      <c r="C49" s="11"/>
      <c r="D49" s="35"/>
      <c r="E49" s="23"/>
      <c r="F49" s="60" t="s">
        <v>27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3:17" x14ac:dyDescent="0.25">
      <c r="C50" s="3"/>
      <c r="D50" s="3"/>
    </row>
    <row r="52" spans="3:17" x14ac:dyDescent="0.25">
      <c r="E52" s="11"/>
    </row>
    <row r="53" spans="3:17" x14ac:dyDescent="0.25">
      <c r="C53" s="3"/>
      <c r="E53" s="11"/>
    </row>
  </sheetData>
  <phoneticPr fontId="2" type="noConversion"/>
  <pageMargins left="0.75" right="0.75" top="1.365" bottom="1" header="0.5" footer="0.5"/>
  <pageSetup scale="64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33"/>
  <sheetViews>
    <sheetView tabSelected="1" topLeftCell="A5" workbookViewId="0">
      <selection activeCell="E22" sqref="E22"/>
    </sheetView>
  </sheetViews>
  <sheetFormatPr defaultRowHeight="13.2" x14ac:dyDescent="0.25"/>
  <cols>
    <col min="2" max="2" width="15.6640625" customWidth="1"/>
    <col min="3" max="3" width="9.5546875" customWidth="1"/>
    <col min="5" max="5" width="10.88671875" customWidth="1"/>
    <col min="7" max="7" width="10.109375" bestFit="1" customWidth="1"/>
    <col min="8" max="8" width="14.109375" customWidth="1"/>
    <col min="9" max="9" width="14.33203125" customWidth="1"/>
    <col min="15" max="15" width="9.109375" bestFit="1" customWidth="1"/>
  </cols>
  <sheetData>
    <row r="1" spans="2:15" x14ac:dyDescent="0.25">
      <c r="B1" s="5" t="s">
        <v>13</v>
      </c>
      <c r="C1" s="7"/>
      <c r="E1" s="6"/>
      <c r="H1" s="5"/>
    </row>
    <row r="2" spans="2:15" x14ac:dyDescent="0.25">
      <c r="B2" s="5" t="s">
        <v>14</v>
      </c>
      <c r="C2" s="2"/>
      <c r="E2" s="6">
        <v>46112</v>
      </c>
    </row>
    <row r="3" spans="2:15" x14ac:dyDescent="0.25">
      <c r="B3" s="5" t="s">
        <v>6</v>
      </c>
      <c r="C3" s="5"/>
      <c r="D3" s="4"/>
    </row>
    <row r="5" spans="2:15" x14ac:dyDescent="0.25">
      <c r="B5" s="4" t="s">
        <v>52</v>
      </c>
      <c r="C5" s="4"/>
      <c r="D5" s="4"/>
      <c r="I5" s="18">
        <v>6022.01</v>
      </c>
    </row>
    <row r="7" spans="2:15" x14ac:dyDescent="0.25">
      <c r="B7" t="s">
        <v>7</v>
      </c>
      <c r="H7" s="3">
        <f>'INCOME-EXPENDITURE'!F46</f>
        <v>13108.78</v>
      </c>
    </row>
    <row r="8" spans="2:15" x14ac:dyDescent="0.25">
      <c r="B8" t="s">
        <v>8</v>
      </c>
    </row>
    <row r="9" spans="2:15" x14ac:dyDescent="0.25">
      <c r="B9" t="s">
        <v>9</v>
      </c>
      <c r="H9" s="28">
        <f>'INCOME-EXPENDITURE'!F39</f>
        <v>10910.83</v>
      </c>
    </row>
    <row r="10" spans="2:15" x14ac:dyDescent="0.25">
      <c r="I10" s="10"/>
    </row>
    <row r="11" spans="2:15" x14ac:dyDescent="0.25">
      <c r="B11" s="4" t="s">
        <v>122</v>
      </c>
      <c r="C11" s="4"/>
      <c r="D11" s="4"/>
      <c r="E11" s="21"/>
      <c r="I11" s="17">
        <f>I5+H7-H9</f>
        <v>8219.9600000000009</v>
      </c>
    </row>
    <row r="13" spans="2:15" x14ac:dyDescent="0.25">
      <c r="B13" s="11" t="s">
        <v>23</v>
      </c>
      <c r="D13" s="11"/>
      <c r="H13" s="2"/>
      <c r="I13" s="9"/>
      <c r="O13" s="3"/>
    </row>
    <row r="14" spans="2:15" x14ac:dyDescent="0.25">
      <c r="C14" s="16"/>
      <c r="D14" t="s">
        <v>11</v>
      </c>
      <c r="F14" s="2"/>
      <c r="G14" s="65" t="s">
        <v>121</v>
      </c>
      <c r="H14" s="2"/>
      <c r="I14" s="3">
        <v>6110.13</v>
      </c>
    </row>
    <row r="15" spans="2:15" x14ac:dyDescent="0.25">
      <c r="C15" s="16"/>
      <c r="D15" t="s">
        <v>12</v>
      </c>
      <c r="F15" s="2"/>
      <c r="G15" s="65" t="s">
        <v>121</v>
      </c>
      <c r="H15" s="2"/>
      <c r="I15" s="3">
        <v>2109.83</v>
      </c>
    </row>
    <row r="16" spans="2:15" x14ac:dyDescent="0.25">
      <c r="F16" s="2"/>
      <c r="G16" s="2"/>
      <c r="H16" s="23"/>
      <c r="I16" s="3"/>
      <c r="M16" s="3"/>
    </row>
    <row r="17" spans="2:14" x14ac:dyDescent="0.25">
      <c r="F17" s="2"/>
      <c r="G17" s="2"/>
      <c r="H17" s="23"/>
      <c r="I17" s="3"/>
      <c r="M17" s="3"/>
    </row>
    <row r="18" spans="2:14" ht="13.8" x14ac:dyDescent="0.25">
      <c r="B18" t="s">
        <v>24</v>
      </c>
      <c r="D18" t="s">
        <v>43</v>
      </c>
      <c r="E18" s="63"/>
      <c r="F18" s="2"/>
      <c r="G18" s="2"/>
      <c r="H18" s="13"/>
      <c r="I18" s="44"/>
    </row>
    <row r="19" spans="2:14" ht="13.8" x14ac:dyDescent="0.25">
      <c r="F19" s="2"/>
      <c r="G19" s="2"/>
      <c r="H19" s="2"/>
      <c r="I19" s="45"/>
    </row>
    <row r="20" spans="2:14" ht="13.8" x14ac:dyDescent="0.25">
      <c r="E20" s="13"/>
      <c r="F20" s="13"/>
      <c r="G20" s="13"/>
      <c r="H20" s="23"/>
      <c r="I20" s="44"/>
    </row>
    <row r="21" spans="2:14" ht="13.8" x14ac:dyDescent="0.25">
      <c r="E21" s="13"/>
      <c r="F21" s="13"/>
      <c r="G21" s="13"/>
      <c r="H21" s="23"/>
      <c r="I21" s="44"/>
    </row>
    <row r="22" spans="2:14" ht="13.8" x14ac:dyDescent="0.25">
      <c r="E22" s="13"/>
      <c r="F22" s="13"/>
      <c r="G22" s="13"/>
      <c r="H22" s="23"/>
      <c r="I22" s="44"/>
    </row>
    <row r="23" spans="2:14" x14ac:dyDescent="0.25">
      <c r="B23" s="4"/>
      <c r="F23" s="2"/>
      <c r="G23" s="2"/>
      <c r="I23" s="17">
        <f>SUM(I14:I22)</f>
        <v>8219.9599999999991</v>
      </c>
      <c r="L23" s="3"/>
    </row>
    <row r="24" spans="2:14" x14ac:dyDescent="0.25">
      <c r="B24" s="13"/>
      <c r="F24" s="2"/>
      <c r="G24" s="2"/>
      <c r="H24" s="2"/>
      <c r="I24" s="3"/>
      <c r="L24" s="3"/>
    </row>
    <row r="25" spans="2:14" x14ac:dyDescent="0.25">
      <c r="B25" s="76"/>
      <c r="E25" s="3"/>
      <c r="F25" s="50"/>
      <c r="G25" s="2"/>
      <c r="H25" s="50"/>
    </row>
    <row r="26" spans="2:14" x14ac:dyDescent="0.25">
      <c r="B26" s="13"/>
      <c r="F26" s="51"/>
      <c r="G26" s="2"/>
      <c r="H26" s="50"/>
      <c r="K26" t="s">
        <v>22</v>
      </c>
    </row>
    <row r="27" spans="2:14" x14ac:dyDescent="0.25">
      <c r="I27" s="3"/>
      <c r="J27" s="3"/>
      <c r="L27" s="3"/>
      <c r="M27" s="3"/>
      <c r="N27" s="3"/>
    </row>
    <row r="28" spans="2:14" x14ac:dyDescent="0.25">
      <c r="H28" s="3"/>
      <c r="K28" s="3"/>
    </row>
    <row r="29" spans="2:14" x14ac:dyDescent="0.25">
      <c r="H29" s="3"/>
    </row>
    <row r="30" spans="2:14" x14ac:dyDescent="0.25">
      <c r="I30" s="9"/>
      <c r="K30" s="3"/>
    </row>
    <row r="33" spans="9:9" x14ac:dyDescent="0.25">
      <c r="I33" s="3"/>
    </row>
  </sheetData>
  <phoneticPr fontId="2" type="noConversion"/>
  <pageMargins left="0.75" right="0.75" top="1" bottom="1" header="0.5" footer="0.5"/>
  <pageSetup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INCOME-EXPENDITURE</vt:lpstr>
      <vt:lpstr>STATEMENT</vt:lpstr>
      <vt:lpstr>'INCOME-EXPENDITURE'!Print_Area</vt:lpstr>
      <vt:lpstr>STATEMENT!Print_Area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BUTT</dc:creator>
  <cp:lastModifiedBy>Frances Allbury</cp:lastModifiedBy>
  <cp:lastPrinted>2026-04-03T10:32:25Z</cp:lastPrinted>
  <dcterms:created xsi:type="dcterms:W3CDTF">2008-02-03T10:41:22Z</dcterms:created>
  <dcterms:modified xsi:type="dcterms:W3CDTF">2026-05-16T17:00:42Z</dcterms:modified>
</cp:coreProperties>
</file>